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s.ulaval.ca\SI\FR\SATAI4\Desktop\Tables\Finland\Statistics\"/>
    </mc:Choice>
  </mc:AlternateContent>
  <bookViews>
    <workbookView xWindow="0" yWindow="0" windowWidth="25200" windowHeight="1185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H42" i="1" s="1"/>
  <c r="D41" i="1"/>
  <c r="H41" i="1" s="1"/>
  <c r="D39" i="1"/>
  <c r="F38" i="1"/>
  <c r="D38" i="1"/>
  <c r="H38" i="1" s="1"/>
  <c r="F37" i="1"/>
  <c r="D37" i="1"/>
  <c r="H37" i="1" s="1"/>
  <c r="D36" i="1"/>
  <c r="H36" i="1" s="1"/>
  <c r="D34" i="1"/>
  <c r="H34" i="1" s="1"/>
  <c r="D32" i="1"/>
  <c r="H32" i="1" s="1"/>
  <c r="D31" i="1"/>
  <c r="H31" i="1" s="1"/>
  <c r="D29" i="1"/>
  <c r="H29" i="1" s="1"/>
  <c r="D27" i="1"/>
  <c r="H27" i="1" s="1"/>
  <c r="D26" i="1"/>
  <c r="H26" i="1" s="1"/>
  <c r="D24" i="1"/>
  <c r="H24" i="1" s="1"/>
  <c r="H23" i="1"/>
  <c r="D23" i="1"/>
  <c r="F23" i="1" s="1"/>
  <c r="D22" i="1"/>
  <c r="F22" i="1" s="1"/>
  <c r="D20" i="1"/>
  <c r="F20" i="1" s="1"/>
  <c r="H19" i="1"/>
  <c r="D19" i="1"/>
  <c r="F19" i="1" s="1"/>
  <c r="H18" i="1"/>
  <c r="G18" i="1"/>
  <c r="D18" i="1"/>
  <c r="F18" i="1" s="1"/>
  <c r="D17" i="1"/>
  <c r="F17" i="1" s="1"/>
  <c r="D16" i="1"/>
  <c r="F16" i="1" s="1"/>
  <c r="H15" i="1"/>
  <c r="D15" i="1"/>
  <c r="F15" i="1" s="1"/>
  <c r="G13" i="1"/>
  <c r="D13" i="1"/>
  <c r="F13" i="1" s="1"/>
  <c r="D12" i="1"/>
  <c r="F12" i="1" s="1"/>
  <c r="G11" i="1"/>
  <c r="D11" i="1"/>
  <c r="F11" i="1" s="1"/>
  <c r="H10" i="1"/>
  <c r="D10" i="1"/>
  <c r="F10" i="1" s="1"/>
  <c r="G12" i="1" l="1"/>
  <c r="H13" i="1"/>
  <c r="G17" i="1"/>
  <c r="G22" i="1"/>
  <c r="H12" i="1"/>
  <c r="G16" i="1"/>
  <c r="H17" i="1"/>
  <c r="G20" i="1"/>
  <c r="H22" i="1"/>
  <c r="G10" i="1"/>
  <c r="H11" i="1"/>
  <c r="G15" i="1"/>
  <c r="H16" i="1"/>
  <c r="G19" i="1"/>
  <c r="H20" i="1"/>
  <c r="F24" i="1"/>
  <c r="F26" i="1"/>
  <c r="F27" i="1"/>
  <c r="F29" i="1"/>
  <c r="F31" i="1"/>
  <c r="F32" i="1"/>
  <c r="F34" i="1"/>
  <c r="F36" i="1"/>
  <c r="G37" i="1"/>
  <c r="G38" i="1"/>
  <c r="F41" i="1"/>
  <c r="F42" i="1"/>
  <c r="G24" i="1"/>
  <c r="G26" i="1"/>
  <c r="G27" i="1"/>
  <c r="G29" i="1"/>
  <c r="G31" i="1"/>
  <c r="G32" i="1"/>
  <c r="G34" i="1"/>
  <c r="G41" i="1"/>
  <c r="G42" i="1"/>
</calcChain>
</file>

<file path=xl/sharedStrings.xml><?xml version="1.0" encoding="utf-8"?>
<sst xmlns="http://schemas.openxmlformats.org/spreadsheetml/2006/main" count="96" uniqueCount="56">
  <si>
    <t>Kuolleena</t>
  </si>
  <si>
    <t>syntyneet</t>
  </si>
  <si>
    <t>Dödfödda</t>
  </si>
  <si>
    <t>Stillbirths</t>
  </si>
  <si>
    <t>Elävänä</t>
  </si>
  <si>
    <t>Levande födda</t>
  </si>
  <si>
    <t>Live births</t>
  </si>
  <si>
    <t>Yhteensä</t>
  </si>
  <si>
    <t>Totalt</t>
  </si>
  <si>
    <t>Total</t>
  </si>
  <si>
    <t>0−6 vrk</t>
  </si>
  <si>
    <t>kuolleet</t>
  </si>
  <si>
    <t>Döda</t>
  </si>
  <si>
    <t>Deaths</t>
  </si>
  <si>
    <t>per 1000</t>
  </si>
  <si>
    <t>Perinataali</t>
  </si>
  <si>
    <t>kuolleisuus</t>
  </si>
  <si>
    <t>Perinatal dödlighet</t>
  </si>
  <si>
    <t>Perinatal mortality</t>
  </si>
  <si>
    <t>Varsinais-Suomen - Egentliga Finlands</t>
  </si>
  <si>
    <t>Satakunnan - Satakunta</t>
  </si>
  <si>
    <t>Kanta-Hämeen - Centrala Tavastlands</t>
  </si>
  <si>
    <t>Pirkanmaan - Birkalands</t>
  </si>
  <si>
    <t>Päijät-Hämeen - Päijät-Häme</t>
  </si>
  <si>
    <t>Kymenlaakson - Kymmenedalens</t>
  </si>
  <si>
    <t>Etelä-Karjalan - Södra Karelens</t>
  </si>
  <si>
    <t>Etelä-Savon - Södra Savolax</t>
  </si>
  <si>
    <t>Itä-Savon - Östra Savolax</t>
  </si>
  <si>
    <t>Pohjois-Karjalan - Norra Karelens</t>
  </si>
  <si>
    <t>Pohjois-Savon - Norra Savolax</t>
  </si>
  <si>
    <t>Keski-Suomen - Mellersta Finlands</t>
  </si>
  <si>
    <t>Etelä-Pohjanmaan - Syd-Österbottens</t>
  </si>
  <si>
    <t>Vaasan - Vasa</t>
  </si>
  <si>
    <t>Keski-Pohjanmaan - Mellersta Österbottens</t>
  </si>
  <si>
    <t>Pohjois-Pohjanmaan - Norra Österbottens</t>
  </si>
  <si>
    <t>Kainuun - Kajanalands</t>
  </si>
  <si>
    <t>Länsi-Pohjan - Länsi-Pohja</t>
  </si>
  <si>
    <t>Ahvenanmaa - Åland</t>
  </si>
  <si>
    <t>Tuntematon - Okänd - Unknown</t>
  </si>
  <si>
    <t>Yhteensä - Totalt - Total</t>
  </si>
  <si>
    <t>Southwest Finland</t>
  </si>
  <si>
    <t>South Karelia</t>
  </si>
  <si>
    <t>North Karelia</t>
  </si>
  <si>
    <t>Central Finland</t>
  </si>
  <si>
    <t>South Ostrobothnia</t>
  </si>
  <si>
    <t>Central Ostrobothnia</t>
  </si>
  <si>
    <t>North Ostrobothnia</t>
  </si>
  <si>
    <t>Åland Islands</t>
  </si>
  <si>
    <t>-</t>
  </si>
  <si>
    <t>-Helsingin ja - Helsingfors och</t>
  </si>
  <si>
    <t>-Uudenmaan - Nylands</t>
  </si>
  <si>
    <t>HUS - HNS - Helsinki and Uusimaa:</t>
  </si>
  <si>
    <t>Lapin - Lapplands - Lapland</t>
  </si>
  <si>
    <t>Liitetaulukko 16: Perinataalikuolleisuus sairaanhoitopiireittäin 2013–2015</t>
  </si>
  <si>
    <t>Bilagetabell 16: Perinatal dödlighet efter sjukvårdsdistrikt 2013–2015</t>
  </si>
  <si>
    <t>Appendix Table 16: Perinatal mortality by hospital district 2013–2015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</si>
</sst>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1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6" fillId="0" borderId="1" xfId="2" applyFont="1" applyBorder="1" applyAlignment="1">
      <alignment horizontal="left"/>
    </xf>
    <xf numFmtId="0" fontId="6" fillId="0" borderId="1" xfId="0" applyNumberFormat="1" applyFont="1" applyFill="1" applyBorder="1" applyAlignment="1" applyProtection="1">
      <alignment horizontal="right"/>
    </xf>
    <xf numFmtId="3" fontId="6" fillId="0" borderId="1" xfId="0" applyNumberFormat="1" applyFont="1" applyFill="1" applyBorder="1" applyAlignment="1" applyProtection="1">
      <alignment horizontal="right"/>
    </xf>
    <xf numFmtId="3" fontId="6" fillId="0" borderId="1" xfId="1" applyNumberFormat="1" applyFont="1" applyFill="1" applyBorder="1" applyAlignment="1" applyProtection="1">
      <alignment horizontal="right"/>
    </xf>
    <xf numFmtId="166" fontId="6" fillId="0" borderId="1" xfId="2" applyNumberFormat="1" applyFont="1" applyBorder="1" applyAlignment="1">
      <alignment horizontal="right"/>
    </xf>
    <xf numFmtId="0" fontId="6" fillId="0" borderId="1" xfId="2" quotePrefix="1" applyFont="1" applyFill="1" applyBorder="1" applyAlignment="1">
      <alignment horizontal="left"/>
    </xf>
    <xf numFmtId="0" fontId="6" fillId="0" borderId="1" xfId="2" applyFont="1" applyFill="1" applyBorder="1" applyAlignment="1">
      <alignment horizontal="left"/>
    </xf>
    <xf numFmtId="0" fontId="6" fillId="0" borderId="1" xfId="1" applyNumberFormat="1" applyFont="1" applyFill="1" applyBorder="1" applyAlignment="1" applyProtection="1">
      <alignment horizontal="right"/>
    </xf>
    <xf numFmtId="0" fontId="5" fillId="0" borderId="0" xfId="0" applyFont="1"/>
    <xf numFmtId="0" fontId="4" fillId="0" borderId="0" xfId="0" applyFont="1" applyAlignment="1">
      <alignment horizontal="left"/>
    </xf>
    <xf numFmtId="3" fontId="6" fillId="0" borderId="1" xfId="3" applyNumberFormat="1" applyFont="1" applyBorder="1" applyAlignment="1">
      <alignment horizontal="left"/>
    </xf>
  </cellXfs>
  <cellStyles count="4">
    <cellStyle name="Normaali 2" xfId="3"/>
    <cellStyle name="Normaali_Vastasyntyneet" xfId="2"/>
    <cellStyle name="Normal" xfId="0" builtinId="0"/>
    <cellStyle name="Pilkku_Perinataalikuolleisuus sairaanhoitopiireittäin yhteensä 1998-20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C42" sqref="C42"/>
    </sheetView>
  </sheetViews>
  <sheetFormatPr baseColWidth="10" defaultRowHeight="15.75" x14ac:dyDescent="0.25"/>
  <cols>
    <col min="1" max="1" width="39" style="17" customWidth="1"/>
    <col min="2" max="7" width="14.28515625" style="2" customWidth="1"/>
    <col min="8" max="8" width="17.140625" style="2" customWidth="1"/>
    <col min="9" max="16384" width="11.42578125" style="2"/>
  </cols>
  <sheetData>
    <row r="1" spans="1:8" x14ac:dyDescent="0.25">
      <c r="A1" s="1" t="s">
        <v>53</v>
      </c>
      <c r="B1" s="1" t="s">
        <v>53</v>
      </c>
      <c r="C1" s="1" t="s">
        <v>53</v>
      </c>
      <c r="D1" s="1" t="s">
        <v>53</v>
      </c>
      <c r="E1" s="1" t="s">
        <v>53</v>
      </c>
      <c r="F1" s="1" t="s">
        <v>53</v>
      </c>
      <c r="G1" s="1" t="s">
        <v>53</v>
      </c>
      <c r="H1" s="1" t="s">
        <v>53</v>
      </c>
    </row>
    <row r="2" spans="1:8" x14ac:dyDescent="0.25">
      <c r="A2" s="1" t="s">
        <v>54</v>
      </c>
      <c r="B2" s="1" t="s">
        <v>54</v>
      </c>
      <c r="C2" s="1" t="s">
        <v>54</v>
      </c>
      <c r="D2" s="1" t="s">
        <v>54</v>
      </c>
      <c r="E2" s="1" t="s">
        <v>54</v>
      </c>
      <c r="F2" s="1" t="s">
        <v>54</v>
      </c>
      <c r="G2" s="1" t="s">
        <v>54</v>
      </c>
      <c r="H2" s="1" t="s">
        <v>54</v>
      </c>
    </row>
    <row r="3" spans="1:8" x14ac:dyDescent="0.25">
      <c r="A3" s="3" t="s">
        <v>55</v>
      </c>
      <c r="B3" s="3" t="s">
        <v>55</v>
      </c>
      <c r="C3" s="3" t="s">
        <v>55</v>
      </c>
      <c r="D3" s="3" t="s">
        <v>55</v>
      </c>
      <c r="E3" s="3" t="s">
        <v>55</v>
      </c>
      <c r="F3" s="3" t="s">
        <v>55</v>
      </c>
      <c r="G3" s="3" t="s">
        <v>55</v>
      </c>
      <c r="H3" s="3" t="s">
        <v>55</v>
      </c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4"/>
      <c r="B5" s="5" t="s">
        <v>0</v>
      </c>
      <c r="C5" s="5" t="s">
        <v>4</v>
      </c>
      <c r="D5" s="5" t="s">
        <v>7</v>
      </c>
      <c r="E5" s="5" t="s">
        <v>10</v>
      </c>
      <c r="F5" s="5" t="s">
        <v>0</v>
      </c>
      <c r="G5" s="5" t="s">
        <v>10</v>
      </c>
      <c r="H5" s="5" t="s">
        <v>15</v>
      </c>
    </row>
    <row r="6" spans="1:8" x14ac:dyDescent="0.25">
      <c r="A6" s="4"/>
      <c r="B6" s="5" t="s">
        <v>1</v>
      </c>
      <c r="C6" s="5" t="s">
        <v>1</v>
      </c>
      <c r="D6" s="6" t="s">
        <v>8</v>
      </c>
      <c r="E6" s="5" t="s">
        <v>11</v>
      </c>
      <c r="F6" s="5" t="s">
        <v>1</v>
      </c>
      <c r="G6" s="5" t="s">
        <v>11</v>
      </c>
      <c r="H6" s="5" t="s">
        <v>16</v>
      </c>
    </row>
    <row r="7" spans="1:8" x14ac:dyDescent="0.25">
      <c r="A7" s="4"/>
      <c r="B7" s="5" t="s">
        <v>2</v>
      </c>
      <c r="C7" s="5" t="s">
        <v>5</v>
      </c>
      <c r="D7" s="6"/>
      <c r="E7" s="5" t="s">
        <v>12</v>
      </c>
      <c r="F7" s="5" t="s">
        <v>2</v>
      </c>
      <c r="G7" s="5" t="s">
        <v>12</v>
      </c>
      <c r="H7" s="5" t="s">
        <v>17</v>
      </c>
    </row>
    <row r="8" spans="1:8" x14ac:dyDescent="0.25">
      <c r="A8" s="4"/>
      <c r="B8" s="5" t="s">
        <v>3</v>
      </c>
      <c r="C8" s="5" t="s">
        <v>6</v>
      </c>
      <c r="D8" s="5" t="s">
        <v>9</v>
      </c>
      <c r="E8" s="5" t="s">
        <v>13</v>
      </c>
      <c r="F8" s="5" t="s">
        <v>3</v>
      </c>
      <c r="G8" s="5" t="s">
        <v>13</v>
      </c>
      <c r="H8" s="5" t="s">
        <v>18</v>
      </c>
    </row>
    <row r="9" spans="1:8" x14ac:dyDescent="0.25">
      <c r="A9" s="4"/>
      <c r="B9" s="7"/>
      <c r="C9" s="7"/>
      <c r="D9" s="7"/>
      <c r="E9" s="7"/>
      <c r="F9" s="5" t="s">
        <v>14</v>
      </c>
      <c r="G9" s="5" t="s">
        <v>14</v>
      </c>
      <c r="H9" s="5" t="s">
        <v>14</v>
      </c>
    </row>
    <row r="10" spans="1:8" x14ac:dyDescent="0.25">
      <c r="A10" s="8" t="s">
        <v>51</v>
      </c>
      <c r="B10" s="9">
        <v>154</v>
      </c>
      <c r="C10" s="10">
        <v>53654</v>
      </c>
      <c r="D10" s="11">
        <f>SUM(B10:C10)</f>
        <v>53808</v>
      </c>
      <c r="E10" s="9">
        <v>46</v>
      </c>
      <c r="F10" s="12">
        <f>B10/D10*1000</f>
        <v>2.8620279512340172</v>
      </c>
      <c r="G10" s="12">
        <f>E10/D10*100</f>
        <v>8.548914659530181E-2</v>
      </c>
      <c r="H10" s="12">
        <f>(B10+E10)/D10*1000</f>
        <v>3.7169194171870354</v>
      </c>
    </row>
    <row r="11" spans="1:8" x14ac:dyDescent="0.25">
      <c r="A11" s="13" t="s">
        <v>49</v>
      </c>
      <c r="B11" s="9">
        <v>53</v>
      </c>
      <c r="C11" s="10">
        <v>22631</v>
      </c>
      <c r="D11" s="11">
        <f>SUM(B11:C11)</f>
        <v>22684</v>
      </c>
      <c r="E11" s="9">
        <v>17</v>
      </c>
      <c r="F11" s="12">
        <f>B11/D11*1000</f>
        <v>2.3364485981308412</v>
      </c>
      <c r="G11" s="12">
        <f>E11/D11*100</f>
        <v>7.4942690883442076E-2</v>
      </c>
      <c r="H11" s="12">
        <f>(B11+E11)/D11*1000</f>
        <v>3.0858755069652619</v>
      </c>
    </row>
    <row r="12" spans="1:8" x14ac:dyDescent="0.25">
      <c r="A12" s="13" t="s">
        <v>50</v>
      </c>
      <c r="B12" s="9">
        <v>101</v>
      </c>
      <c r="C12" s="10">
        <v>31023</v>
      </c>
      <c r="D12" s="11">
        <f>SUM(B12:C12)</f>
        <v>31124</v>
      </c>
      <c r="E12" s="9">
        <v>29</v>
      </c>
      <c r="F12" s="12">
        <f>B12/D12*1000</f>
        <v>3.2450841794113869</v>
      </c>
      <c r="G12" s="12">
        <f>E12/D12*100</f>
        <v>9.3175684359336847E-2</v>
      </c>
      <c r="H12" s="12">
        <f>(B12+E12)/D12*1000</f>
        <v>4.176841023004755</v>
      </c>
    </row>
    <row r="13" spans="1:8" x14ac:dyDescent="0.25">
      <c r="A13" s="14" t="s">
        <v>19</v>
      </c>
      <c r="B13" s="9">
        <v>42</v>
      </c>
      <c r="C13" s="10">
        <v>14113</v>
      </c>
      <c r="D13" s="11">
        <f>SUM(B13:C13)</f>
        <v>14155</v>
      </c>
      <c r="E13" s="9">
        <v>13</v>
      </c>
      <c r="F13" s="12">
        <f>B13/D13*1000</f>
        <v>2.9671494171670787</v>
      </c>
      <c r="G13" s="12">
        <f>E13/D13*100</f>
        <v>9.1840339102790533E-2</v>
      </c>
      <c r="H13" s="12">
        <f>(B13+E13)/D13*1000</f>
        <v>3.8855528081949839</v>
      </c>
    </row>
    <row r="14" spans="1:8" x14ac:dyDescent="0.25">
      <c r="A14" s="14" t="s">
        <v>40</v>
      </c>
      <c r="B14" s="15"/>
      <c r="C14" s="11"/>
      <c r="D14" s="11"/>
      <c r="E14" s="15"/>
      <c r="F14" s="12"/>
      <c r="G14" s="12"/>
      <c r="H14" s="12"/>
    </row>
    <row r="15" spans="1:8" x14ac:dyDescent="0.25">
      <c r="A15" s="14" t="s">
        <v>20</v>
      </c>
      <c r="B15" s="9">
        <v>20</v>
      </c>
      <c r="C15" s="10">
        <v>6286</v>
      </c>
      <c r="D15" s="11">
        <f t="shared" ref="D15:D20" si="0">SUM(B15:C15)</f>
        <v>6306</v>
      </c>
      <c r="E15" s="9">
        <v>10</v>
      </c>
      <c r="F15" s="12">
        <f>B15/D15*1000</f>
        <v>3.1715826197272441</v>
      </c>
      <c r="G15" s="12">
        <f>E15/D15*100</f>
        <v>0.1585791309863622</v>
      </c>
      <c r="H15" s="12">
        <f>(B15+E15)/D15*1000</f>
        <v>4.7573739295908659</v>
      </c>
    </row>
    <row r="16" spans="1:8" x14ac:dyDescent="0.25">
      <c r="A16" s="14" t="s">
        <v>21</v>
      </c>
      <c r="B16" s="9">
        <v>12</v>
      </c>
      <c r="C16" s="10">
        <v>4772</v>
      </c>
      <c r="D16" s="11">
        <f t="shared" si="0"/>
        <v>4784</v>
      </c>
      <c r="E16" s="9">
        <v>13</v>
      </c>
      <c r="F16" s="12">
        <f>B16/D16*1000</f>
        <v>2.508361204013378</v>
      </c>
      <c r="G16" s="12">
        <f>E16/D16*100</f>
        <v>0.27173913043478259</v>
      </c>
      <c r="H16" s="12">
        <f>(B16+E16)/D16*1000</f>
        <v>5.2257525083612038</v>
      </c>
    </row>
    <row r="17" spans="1:8" x14ac:dyDescent="0.25">
      <c r="A17" s="14" t="s">
        <v>22</v>
      </c>
      <c r="B17" s="9">
        <v>48</v>
      </c>
      <c r="C17" s="10">
        <v>16665</v>
      </c>
      <c r="D17" s="11">
        <f t="shared" si="0"/>
        <v>16713</v>
      </c>
      <c r="E17" s="9">
        <v>16</v>
      </c>
      <c r="F17" s="12">
        <f>B17/D17*1000</f>
        <v>2.8720157960868784</v>
      </c>
      <c r="G17" s="12">
        <f>E17/D17*100</f>
        <v>9.5733859869562607E-2</v>
      </c>
      <c r="H17" s="12">
        <f>(B17+E17)/D17*1000</f>
        <v>3.8293543947825044</v>
      </c>
    </row>
    <row r="18" spans="1:8" x14ac:dyDescent="0.25">
      <c r="A18" s="14" t="s">
        <v>23</v>
      </c>
      <c r="B18" s="9">
        <v>10</v>
      </c>
      <c r="C18" s="10">
        <v>5732</v>
      </c>
      <c r="D18" s="11">
        <f t="shared" si="0"/>
        <v>5742</v>
      </c>
      <c r="E18" s="9">
        <v>5</v>
      </c>
      <c r="F18" s="12">
        <f>B18/D18*1000</f>
        <v>1.7415534656913967</v>
      </c>
      <c r="G18" s="12">
        <f>E18/D18*100</f>
        <v>8.7077673284569834E-2</v>
      </c>
      <c r="H18" s="12">
        <f>(B18+E18)/D18*1000</f>
        <v>2.6123301985370952</v>
      </c>
    </row>
    <row r="19" spans="1:8" x14ac:dyDescent="0.25">
      <c r="A19" s="14" t="s">
        <v>24</v>
      </c>
      <c r="B19" s="9">
        <v>10</v>
      </c>
      <c r="C19" s="10">
        <v>4369</v>
      </c>
      <c r="D19" s="11">
        <f t="shared" si="0"/>
        <v>4379</v>
      </c>
      <c r="E19" s="9">
        <v>5</v>
      </c>
      <c r="F19" s="12">
        <f>B19/D19*1000</f>
        <v>2.2836263987211693</v>
      </c>
      <c r="G19" s="12">
        <f>E19/D19*100</f>
        <v>0.11418131993605847</v>
      </c>
      <c r="H19" s="12">
        <f>(B19+E19)/D19*1000</f>
        <v>3.4254395980817538</v>
      </c>
    </row>
    <row r="20" spans="1:8" x14ac:dyDescent="0.25">
      <c r="A20" s="14" t="s">
        <v>25</v>
      </c>
      <c r="B20" s="9">
        <v>8</v>
      </c>
      <c r="C20" s="10">
        <v>3224</v>
      </c>
      <c r="D20" s="11">
        <f t="shared" si="0"/>
        <v>3232</v>
      </c>
      <c r="E20" s="9">
        <v>2</v>
      </c>
      <c r="F20" s="12">
        <f>B20/D20*1000</f>
        <v>2.4752475247524752</v>
      </c>
      <c r="G20" s="12">
        <f>E20/D20*100</f>
        <v>6.1881188118811881E-2</v>
      </c>
      <c r="H20" s="12">
        <f>(B20+E20)/D20*1000</f>
        <v>3.0940594059405941</v>
      </c>
    </row>
    <row r="21" spans="1:8" x14ac:dyDescent="0.25">
      <c r="A21" s="14" t="s">
        <v>41</v>
      </c>
      <c r="B21" s="15"/>
      <c r="C21" s="11"/>
      <c r="D21" s="11"/>
      <c r="E21" s="15"/>
      <c r="F21" s="12"/>
      <c r="G21" s="12"/>
      <c r="H21" s="12"/>
    </row>
    <row r="22" spans="1:8" x14ac:dyDescent="0.25">
      <c r="A22" s="14" t="s">
        <v>26</v>
      </c>
      <c r="B22" s="9">
        <v>7</v>
      </c>
      <c r="C22" s="10">
        <v>2424</v>
      </c>
      <c r="D22" s="11">
        <f>SUM(B22:C22)</f>
        <v>2431</v>
      </c>
      <c r="E22" s="9">
        <v>3</v>
      </c>
      <c r="F22" s="12">
        <f>B22/D22*1000</f>
        <v>2.8794734677087619</v>
      </c>
      <c r="G22" s="12">
        <f>E22/D22*100</f>
        <v>0.12340600575894693</v>
      </c>
      <c r="H22" s="12">
        <f>(B22+E22)/D22*1000</f>
        <v>4.113533525298231</v>
      </c>
    </row>
    <row r="23" spans="1:8" x14ac:dyDescent="0.25">
      <c r="A23" s="14" t="s">
        <v>27</v>
      </c>
      <c r="B23" s="9">
        <v>2</v>
      </c>
      <c r="C23" s="10">
        <v>923</v>
      </c>
      <c r="D23" s="11">
        <f>SUM(B23:C23)</f>
        <v>925</v>
      </c>
      <c r="E23" s="9" t="s">
        <v>48</v>
      </c>
      <c r="F23" s="12">
        <f>B23/D23*1000</f>
        <v>2.1621621621621623</v>
      </c>
      <c r="G23" s="12" t="s">
        <v>48</v>
      </c>
      <c r="H23" s="12">
        <f>B23/D23*1000</f>
        <v>2.1621621621621623</v>
      </c>
    </row>
    <row r="24" spans="1:8" x14ac:dyDescent="0.25">
      <c r="A24" s="14" t="s">
        <v>28</v>
      </c>
      <c r="B24" s="9">
        <v>12</v>
      </c>
      <c r="C24" s="10">
        <v>4680</v>
      </c>
      <c r="D24" s="11">
        <f>SUM(B24:C24)</f>
        <v>4692</v>
      </c>
      <c r="E24" s="9">
        <v>6</v>
      </c>
      <c r="F24" s="12">
        <f>B24/D24*1000</f>
        <v>2.5575447570332481</v>
      </c>
      <c r="G24" s="12">
        <f>E24/D24*100</f>
        <v>0.12787723785166241</v>
      </c>
      <c r="H24" s="12">
        <f>(B24+E24)/D24*1000</f>
        <v>3.8363171355498724</v>
      </c>
    </row>
    <row r="25" spans="1:8" x14ac:dyDescent="0.25">
      <c r="A25" s="14" t="s">
        <v>42</v>
      </c>
      <c r="B25" s="15"/>
      <c r="C25" s="11"/>
      <c r="D25" s="11"/>
      <c r="E25" s="15"/>
      <c r="F25" s="12"/>
      <c r="G25" s="12"/>
      <c r="H25" s="12"/>
    </row>
    <row r="26" spans="1:8" x14ac:dyDescent="0.25">
      <c r="A26" s="14" t="s">
        <v>29</v>
      </c>
      <c r="B26" s="9">
        <v>31</v>
      </c>
      <c r="C26" s="10">
        <v>7026</v>
      </c>
      <c r="D26" s="11">
        <f>SUM(B26:C26)</f>
        <v>7057</v>
      </c>
      <c r="E26" s="9">
        <v>7</v>
      </c>
      <c r="F26" s="12">
        <f>B26/D26*1000</f>
        <v>4.3928014737140426</v>
      </c>
      <c r="G26" s="12">
        <f>E26/D26*100</f>
        <v>9.919229134193E-2</v>
      </c>
      <c r="H26" s="12">
        <f>(B26+E26)/D26*1000</f>
        <v>5.3847243871333434</v>
      </c>
    </row>
    <row r="27" spans="1:8" x14ac:dyDescent="0.25">
      <c r="A27" s="14" t="s">
        <v>30</v>
      </c>
      <c r="B27" s="9">
        <v>23</v>
      </c>
      <c r="C27" s="10">
        <v>8092</v>
      </c>
      <c r="D27" s="11">
        <f>SUM(B27:C27)</f>
        <v>8115</v>
      </c>
      <c r="E27" s="9">
        <v>6</v>
      </c>
      <c r="F27" s="12">
        <f>B27/D27*1000</f>
        <v>2.8342575477510783</v>
      </c>
      <c r="G27" s="12">
        <f>E27/D27*100</f>
        <v>7.3937153419593338E-2</v>
      </c>
      <c r="H27" s="12">
        <f>(B27+E27)/D27*1000</f>
        <v>3.5736290819470118</v>
      </c>
    </row>
    <row r="28" spans="1:8" x14ac:dyDescent="0.25">
      <c r="A28" s="14" t="s">
        <v>43</v>
      </c>
      <c r="B28" s="15"/>
      <c r="C28" s="11"/>
      <c r="D28" s="11"/>
      <c r="E28" s="15"/>
      <c r="F28" s="12"/>
      <c r="G28" s="12"/>
      <c r="H28" s="12"/>
    </row>
    <row r="29" spans="1:8" x14ac:dyDescent="0.25">
      <c r="A29" s="14" t="s">
        <v>31</v>
      </c>
      <c r="B29" s="9">
        <v>16</v>
      </c>
      <c r="C29" s="10">
        <v>6117</v>
      </c>
      <c r="D29" s="11">
        <f>SUM(B29:C29)</f>
        <v>6133</v>
      </c>
      <c r="E29" s="9">
        <v>7</v>
      </c>
      <c r="F29" s="12">
        <f>B29/D29*1000</f>
        <v>2.6088374368172182</v>
      </c>
      <c r="G29" s="12">
        <f>E29/D29*100</f>
        <v>0.11413663786075331</v>
      </c>
      <c r="H29" s="12">
        <f>(B29+E29)/D29*1000</f>
        <v>3.7502038154247512</v>
      </c>
    </row>
    <row r="30" spans="1:8" x14ac:dyDescent="0.25">
      <c r="A30" s="14" t="s">
        <v>44</v>
      </c>
      <c r="B30" s="15"/>
      <c r="C30" s="11"/>
      <c r="D30" s="11"/>
      <c r="E30" s="15"/>
      <c r="F30" s="12"/>
      <c r="G30" s="12"/>
      <c r="H30" s="12"/>
    </row>
    <row r="31" spans="1:8" x14ac:dyDescent="0.25">
      <c r="A31" s="14" t="s">
        <v>32</v>
      </c>
      <c r="B31" s="9">
        <v>14</v>
      </c>
      <c r="C31" s="10">
        <v>5787</v>
      </c>
      <c r="D31" s="11">
        <f>SUM(B31:C31)</f>
        <v>5801</v>
      </c>
      <c r="E31" s="9">
        <v>7</v>
      </c>
      <c r="F31" s="12">
        <f>B31/D31*1000</f>
        <v>2.4133770039648335</v>
      </c>
      <c r="G31" s="12">
        <f>E31/D31*100</f>
        <v>0.12066885019824168</v>
      </c>
      <c r="H31" s="12">
        <f>(B31+E31)/D31*1000</f>
        <v>3.6200655059472506</v>
      </c>
    </row>
    <row r="32" spans="1:8" x14ac:dyDescent="0.25">
      <c r="A32" s="14" t="s">
        <v>33</v>
      </c>
      <c r="B32" s="9">
        <v>11</v>
      </c>
      <c r="C32" s="10">
        <v>2851</v>
      </c>
      <c r="D32" s="11">
        <f>SUM(B32:C32)</f>
        <v>2862</v>
      </c>
      <c r="E32" s="9">
        <v>2</v>
      </c>
      <c r="F32" s="12">
        <f>B32/D32*1000</f>
        <v>3.8434661076170511</v>
      </c>
      <c r="G32" s="12">
        <f>E32/D32*100</f>
        <v>6.9881201956673647E-2</v>
      </c>
      <c r="H32" s="12">
        <f>(B32+E32)/D32*1000</f>
        <v>4.5422781271837875</v>
      </c>
    </row>
    <row r="33" spans="1:8" x14ac:dyDescent="0.25">
      <c r="A33" s="14" t="s">
        <v>45</v>
      </c>
      <c r="B33" s="15"/>
      <c r="C33" s="11"/>
      <c r="D33" s="11"/>
      <c r="E33" s="15"/>
      <c r="F33" s="12"/>
      <c r="G33" s="12"/>
      <c r="H33" s="12"/>
    </row>
    <row r="34" spans="1:8" s="16" customFormat="1" x14ac:dyDescent="0.25">
      <c r="A34" s="14" t="s">
        <v>34</v>
      </c>
      <c r="B34" s="9">
        <v>44</v>
      </c>
      <c r="C34" s="10">
        <v>15855</v>
      </c>
      <c r="D34" s="11">
        <f>SUM(B34:C34)</f>
        <v>15899</v>
      </c>
      <c r="E34" s="9">
        <v>17</v>
      </c>
      <c r="F34" s="12">
        <f>B34/D34*1000</f>
        <v>2.7674696521793822</v>
      </c>
      <c r="G34" s="12">
        <f>E34/D34*100</f>
        <v>0.10692496383420341</v>
      </c>
      <c r="H34" s="12">
        <f>(B34+E34)/D34*1000</f>
        <v>3.8367192905214167</v>
      </c>
    </row>
    <row r="35" spans="1:8" x14ac:dyDescent="0.25">
      <c r="A35" s="14" t="s">
        <v>46</v>
      </c>
      <c r="B35" s="15"/>
      <c r="C35" s="11"/>
      <c r="D35" s="11"/>
      <c r="E35" s="15"/>
      <c r="F35" s="12"/>
      <c r="G35" s="12"/>
      <c r="H35" s="12"/>
    </row>
    <row r="36" spans="1:8" x14ac:dyDescent="0.25">
      <c r="A36" s="14" t="s">
        <v>35</v>
      </c>
      <c r="B36" s="9">
        <v>5</v>
      </c>
      <c r="C36" s="10">
        <v>2020</v>
      </c>
      <c r="D36" s="11">
        <f>SUM(B36:C36)</f>
        <v>2025</v>
      </c>
      <c r="E36" s="9" t="s">
        <v>48</v>
      </c>
      <c r="F36" s="12">
        <f>B36/D36*1000</f>
        <v>2.4691358024691357</v>
      </c>
      <c r="G36" s="12" t="s">
        <v>48</v>
      </c>
      <c r="H36" s="12">
        <f>B36/D36*1000</f>
        <v>2.4691358024691357</v>
      </c>
    </row>
    <row r="37" spans="1:8" x14ac:dyDescent="0.25">
      <c r="A37" s="14" t="s">
        <v>36</v>
      </c>
      <c r="B37" s="9">
        <v>6</v>
      </c>
      <c r="C37" s="10">
        <v>1810</v>
      </c>
      <c r="D37" s="11">
        <f>SUM(B37:C37)</f>
        <v>1816</v>
      </c>
      <c r="E37" s="9">
        <v>1</v>
      </c>
      <c r="F37" s="12">
        <f>B37/D37*1000</f>
        <v>3.303964757709251</v>
      </c>
      <c r="G37" s="12">
        <f>E37/D37*100</f>
        <v>5.506607929515419E-2</v>
      </c>
      <c r="H37" s="12">
        <f>(B37+E37)/D37*1000</f>
        <v>3.8546255506607929</v>
      </c>
    </row>
    <row r="38" spans="1:8" x14ac:dyDescent="0.25">
      <c r="A38" s="14" t="s">
        <v>52</v>
      </c>
      <c r="B38" s="9">
        <v>9</v>
      </c>
      <c r="C38" s="10">
        <v>3318</v>
      </c>
      <c r="D38" s="11">
        <f>SUM(B38:C38)</f>
        <v>3327</v>
      </c>
      <c r="E38" s="9">
        <v>1</v>
      </c>
      <c r="F38" s="12">
        <f>B38/D38*1000</f>
        <v>2.7051397655545539</v>
      </c>
      <c r="G38" s="12">
        <f>E38/D38*100</f>
        <v>3.0057108506161705E-2</v>
      </c>
      <c r="H38" s="12">
        <f>(B38+E38)/D38*1000</f>
        <v>3.0057108506161709</v>
      </c>
    </row>
    <row r="39" spans="1:8" x14ac:dyDescent="0.25">
      <c r="A39" s="14" t="s">
        <v>37</v>
      </c>
      <c r="B39" s="9" t="s">
        <v>48</v>
      </c>
      <c r="C39" s="10">
        <v>833</v>
      </c>
      <c r="D39" s="11">
        <f>SUM(B39:C39)</f>
        <v>833</v>
      </c>
      <c r="E39" s="9" t="s">
        <v>48</v>
      </c>
      <c r="F39" s="12" t="s">
        <v>48</v>
      </c>
      <c r="G39" s="12" t="s">
        <v>48</v>
      </c>
      <c r="H39" s="12" t="s">
        <v>48</v>
      </c>
    </row>
    <row r="40" spans="1:8" x14ac:dyDescent="0.25">
      <c r="A40" s="18" t="s">
        <v>47</v>
      </c>
      <c r="B40" s="15"/>
      <c r="C40" s="11"/>
      <c r="D40" s="11"/>
      <c r="E40" s="15"/>
      <c r="F40" s="12"/>
      <c r="G40" s="12"/>
      <c r="H40" s="12"/>
    </row>
    <row r="41" spans="1:8" x14ac:dyDescent="0.25">
      <c r="A41" s="8" t="s">
        <v>38</v>
      </c>
      <c r="B41" s="9">
        <v>5</v>
      </c>
      <c r="C41" s="10">
        <v>1049</v>
      </c>
      <c r="D41" s="11">
        <f>SUM(B41:C41)</f>
        <v>1054</v>
      </c>
      <c r="E41" s="9">
        <v>1</v>
      </c>
      <c r="F41" s="12">
        <f>B41/D41*1000</f>
        <v>4.7438330170777983</v>
      </c>
      <c r="G41" s="12">
        <f>E41/D41*100</f>
        <v>9.4876660341555979E-2</v>
      </c>
      <c r="H41" s="12">
        <f>(B41+E41)/D41*1000</f>
        <v>5.6925996204933584</v>
      </c>
    </row>
    <row r="42" spans="1:8" x14ac:dyDescent="0.25">
      <c r="A42" s="8" t="s">
        <v>39</v>
      </c>
      <c r="B42" s="9">
        <v>489</v>
      </c>
      <c r="C42" s="10">
        <v>171600</v>
      </c>
      <c r="D42" s="11">
        <f>SUM(B42:C42)</f>
        <v>172089</v>
      </c>
      <c r="E42" s="9">
        <v>168</v>
      </c>
      <c r="F42" s="12">
        <f>B42/D42*1000</f>
        <v>2.8415529173857714</v>
      </c>
      <c r="G42" s="12">
        <f>E42/D42*100</f>
        <v>9.7623903910186008E-2</v>
      </c>
      <c r="H42" s="12">
        <f>(B42+E42)/D42*1000</f>
        <v>3.8177919564876315</v>
      </c>
    </row>
    <row r="43" spans="1:8" x14ac:dyDescent="0.25">
      <c r="A43" s="2"/>
    </row>
    <row r="44" spans="1:8" x14ac:dyDescent="0.25">
      <c r="A44" s="2"/>
    </row>
    <row r="45" spans="1:8" x14ac:dyDescent="0.25">
      <c r="A45" s="2"/>
    </row>
    <row r="46" spans="1:8" x14ac:dyDescent="0.25">
      <c r="A46" s="2"/>
    </row>
    <row r="47" spans="1:8" x14ac:dyDescent="0.25">
      <c r="A47" s="2"/>
    </row>
    <row r="48" spans="1:8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2"/>
    </row>
    <row r="55" spans="1:1" x14ac:dyDescent="0.25">
      <c r="A55" s="2"/>
    </row>
    <row r="56" spans="1:1" x14ac:dyDescent="0.25">
      <c r="A56" s="2"/>
    </row>
    <row r="57" spans="1:1" x14ac:dyDescent="0.25">
      <c r="A57" s="2"/>
    </row>
    <row r="58" spans="1:1" x14ac:dyDescent="0.25">
      <c r="A58" s="2"/>
    </row>
    <row r="59" spans="1:1" x14ac:dyDescent="0.25">
      <c r="A59" s="2"/>
    </row>
    <row r="60" spans="1:1" s="16" customFormat="1" x14ac:dyDescent="0.25"/>
    <row r="61" spans="1:1" x14ac:dyDescent="0.25">
      <c r="A61" s="2"/>
    </row>
    <row r="62" spans="1:1" x14ac:dyDescent="0.25">
      <c r="A62" s="2"/>
    </row>
    <row r="63" spans="1:1" x14ac:dyDescent="0.25">
      <c r="A63" s="2"/>
    </row>
    <row r="64" spans="1:1" x14ac:dyDescent="0.25">
      <c r="A64" s="2"/>
    </row>
  </sheetData>
  <mergeCells count="7">
    <mergeCell ref="D6:D7"/>
    <mergeCell ref="B9:E9"/>
    <mergeCell ref="A1:H1"/>
    <mergeCell ref="A2:H2"/>
    <mergeCell ref="A3:H3"/>
    <mergeCell ref="A4:H4"/>
    <mergeCell ref="A5:A9"/>
  </mergeCells>
  <pageMargins left="0.59055118110236227" right="0.47244094488188981" top="0.6692913385826772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Sébastien Binette</dc:creator>
  <cp:lastModifiedBy>Sajjad Taghizadeh Imani</cp:lastModifiedBy>
  <cp:lastPrinted>2017-01-12T19:13:27Z</cp:lastPrinted>
  <dcterms:created xsi:type="dcterms:W3CDTF">2013-07-26T15:01:50Z</dcterms:created>
  <dcterms:modified xsi:type="dcterms:W3CDTF">2017-01-12T19:13:50Z</dcterms:modified>
</cp:coreProperties>
</file>